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DATA\Roles\Sales Manager\Tender\ZCU PXI Eret\"/>
    </mc:Choice>
  </mc:AlternateContent>
  <xr:revisionPtr revIDLastSave="0" documentId="13_ncr:1_{62FB315B-6339-4C5F-A525-C29BC7EDB9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T8" i="1"/>
  <c r="T9" i="1"/>
  <c r="P7" i="1"/>
  <c r="P9" i="1"/>
  <c r="P8" i="1"/>
  <c r="S8" i="1" l="1"/>
  <c r="S9" i="1"/>
  <c r="S7" i="1"/>
  <c r="Q12" i="1"/>
  <c r="R12" i="1" l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<sst xmlns="http://schemas.openxmlformats.org/spreadsheetml/2006/main" count="47" uniqueCount="44">
  <si>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</si>
  <si>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</si>
  <si>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</si>
  <si>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</si>
  <si>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</si>
  <si>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</si>
  <si>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</si>
  <si>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</si>
  <si>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</si>
  <si>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</si>
  <si>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</si>
  <si>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</si>
  <si>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</si>
  <si>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</si>
  <si>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</si>
  <si>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 xml:space="preserve">Příloha č. 2 Kupní smlouvy - technická specifikace
Laboratorní a měřící technika (III.) 001 - 2022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</si>
  <si>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</si>
  <si>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</si>
  <si>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</si>
  <si>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</si>
  <si>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</si>
  <si>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</si>
  <si>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</si>
  <si>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</si>
  <si>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</si>
  <si>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</si>
  <si>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</si>
  <si>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</si>
  <si>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</si>
  <si>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</si>
  <si>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Společná faktura</t>
  </si>
  <si>
    <t>ANO</t>
  </si>
  <si>
    <t>Názv projektu: Národní centrum pro energetiku (NCE)
Číslo projektu: TN01000007</t>
  </si>
  <si>
    <t>doc. Ing. Petr Eret, Ph.D.,
Tel.: 37763 8199</t>
  </si>
  <si>
    <t>Univerzitní 22, 
301 00 Plzeň, 
Fakulta strojní - Katedra energetických strojů a zařízení,
místnost UK 728</t>
  </si>
  <si>
    <t>Zařízení pro PXI dálkové ovládání</t>
  </si>
  <si>
    <t>Modul dálkového ovládání PXI systému</t>
  </si>
  <si>
    <t>Kabel MXI-Express</t>
  </si>
  <si>
    <t>Jedno-slotové zařízení s bus konektorem typu PCI express, 
úroveň komunikace: MXI-Express x1, 
podporovaný měděný kabel, 
počet MXI portů: 1, 
nutná kompatibilita s National Instruments modulem dálkového ovládání PXI.</t>
  </si>
  <si>
    <t>Jedno-slotový modul, bus connector typu PXI, 
úroveň komunikace: MXI-Express x1, 
podporovaný měděný kabel, 
počet MXI portů: 1, 
MXI rychlost: min. 132 MB/s, 
nutná kompatibilita s National Instruments PXI chassis.</t>
  </si>
  <si>
    <t>Měděný, délka 1m.</t>
  </si>
  <si>
    <t>779500-01</t>
  </si>
  <si>
    <t>779504-01</t>
  </si>
  <si>
    <t>779501-01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</si>
</sst>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8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4" fontId="0" fillId="4" borderId="7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3" borderId="12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8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al" xfId="0" builtinId="0"/>
    <cellStyle name="normální 3" xfId="1" xr:uid="{00000000-0005-0000-0000-000001000000}"/>
  </cellStyles>
  <dxfs count="27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E6D5F3"/>
          <bgColor rgb="FFE6D5F3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E6D5F3"/>
          <bgColor rgb="FFE6D5F3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0"/>
  <sheetViews>
    <sheetView tabSelected="1" topLeftCell="H1" zoomScale="70" zoomScaleNormal="70" workbookViewId="0">
      <selection activeCell="R8" sqref="R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52.5703125" style="1" customWidth="1"/>
    <col min="4" max="4" width="9.7109375" style="2" customWidth="1"/>
    <col min="5" max="5" width="9" style="3" customWidth="1"/>
    <col min="6" max="6" width="84.28515625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51.5703125" style="5" customWidth="1"/>
    <col min="11" max="11" width="21.5703125" style="5" customWidth="1"/>
    <col min="12" max="12" width="29.28515625" style="5" customWidth="1"/>
    <col min="13" max="13" width="46" style="4" customWidth="1"/>
    <col min="14" max="14" width="0" style="5" hidden="1" customWidth="1"/>
    <col min="15" max="15" width="31.140625" style="4" customWidth="1"/>
    <col min="16" max="16" width="20.42578125" style="4" hidden="1" customWidth="1"/>
    <col min="17" max="17" width="20.85546875" style="5" customWidth="1"/>
    <col min="18" max="18" width="23.28515625" style="5" customWidth="1"/>
    <col min="19" max="19" width="21" style="5" customWidth="1"/>
    <col min="20" max="20" width="20.5703125" style="5" customWidth="1"/>
    <col min="21" max="21" width="20.42578125" style="5" hidden="1" customWidth="1"/>
    <col min="22" max="22" width="35.5703125" style="6" customWidth="1"/>
    <col min="23" max="16384" width="9.140625" style="5"/>
  </cols>
  <sheetData>
    <row r="1" spans="1:22" ht="39.75" customHeight="1" x14ac:dyDescent="0.25">
      <c r="B1" s="71" t="s">
        <v>15</v>
      </c>
      <c r="C1" s="72"/>
      <c r="D1" s="72"/>
      <c r="E1" s="1"/>
      <c r="G1" s="1"/>
      <c r="H1" s="1"/>
      <c r="M1" s="1"/>
      <c r="O1" s="1"/>
      <c r="P1" s="1"/>
      <c r="Q1" s="7"/>
      <c r="R1" s="7"/>
      <c r="S1" s="7"/>
      <c r="T1" s="7"/>
    </row>
    <row r="2" spans="1:22" ht="18.75" customHeight="1" x14ac:dyDescent="0.25">
      <c r="C2" s="5"/>
      <c r="D2" s="8"/>
      <c r="E2" s="9"/>
      <c r="G2" s="1"/>
      <c r="H2" s="5"/>
      <c r="I2" s="10"/>
      <c r="M2" s="1"/>
      <c r="O2" s="1"/>
      <c r="P2" s="1"/>
      <c r="Q2" s="7"/>
      <c r="R2" s="7"/>
      <c r="T2" s="7"/>
      <c r="U2" s="11"/>
      <c r="V2" s="12"/>
    </row>
    <row r="3" spans="1:22" ht="19.899999999999999" customHeight="1" x14ac:dyDescent="0.25">
      <c r="B3" s="15"/>
      <c r="C3" s="13" t="s">
        <v>0</v>
      </c>
      <c r="D3" s="14"/>
      <c r="E3" s="14"/>
      <c r="F3" s="14"/>
      <c r="G3" s="51"/>
      <c r="H3" s="51"/>
      <c r="I3" s="51"/>
      <c r="J3" s="51"/>
      <c r="K3" s="51"/>
      <c r="L3" s="7"/>
      <c r="M3" s="6"/>
      <c r="O3" s="6"/>
      <c r="P3" s="6"/>
      <c r="Q3" s="7"/>
      <c r="R3" s="7"/>
      <c r="T3" s="7"/>
    </row>
    <row r="4" spans="1:22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O4" s="1"/>
      <c r="P4" s="1"/>
      <c r="Q4" s="7"/>
      <c r="R4" s="7"/>
      <c r="T4" s="7"/>
    </row>
    <row r="5" spans="1:22" ht="33.6" customHeight="1" thickBot="1" x14ac:dyDescent="0.3">
      <c r="B5" s="18"/>
      <c r="C5" s="19"/>
      <c r="D5" s="3"/>
      <c r="G5" s="20" t="s">
        <v>2</v>
      </c>
      <c r="H5" s="1"/>
      <c r="M5" s="1"/>
      <c r="O5" s="21"/>
      <c r="P5" s="21"/>
      <c r="R5" s="20" t="s">
        <v>2</v>
      </c>
      <c r="V5" s="10"/>
    </row>
    <row r="6" spans="1:22" ht="72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21</v>
      </c>
      <c r="K6" s="23" t="s">
        <v>22</v>
      </c>
      <c r="L6" s="54" t="s">
        <v>23</v>
      </c>
      <c r="M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54" t="s">
        <v>8</v>
      </c>
      <c r="T6" s="54" t="s">
        <v>9</v>
      </c>
      <c r="U6" s="23" t="s">
        <v>27</v>
      </c>
      <c r="V6" s="23" t="s">
        <v>28</v>
      </c>
    </row>
    <row r="7" spans="1:22" ht="122.25" customHeight="1" thickTop="1" x14ac:dyDescent="0.25">
      <c r="A7" s="26"/>
      <c r="B7" s="27">
        <v>1</v>
      </c>
      <c r="C7" s="55" t="s">
        <v>35</v>
      </c>
      <c r="D7" s="29">
        <v>1</v>
      </c>
      <c r="E7" s="28" t="s">
        <v>29</v>
      </c>
      <c r="F7" s="58" t="s">
        <v>38</v>
      </c>
      <c r="G7" s="61" t="s">
        <v>42</v>
      </c>
      <c r="H7" s="73" t="s">
        <v>30</v>
      </c>
      <c r="I7" s="73" t="s">
        <v>31</v>
      </c>
      <c r="J7" s="73" t="s">
        <v>32</v>
      </c>
      <c r="K7" s="73"/>
      <c r="L7" s="79" t="s">
        <v>33</v>
      </c>
      <c r="M7" s="79" t="s">
        <v>34</v>
      </c>
      <c r="O7" s="76">
        <v>60</v>
      </c>
      <c r="P7" s="36">
        <f>D7*Q7</f>
        <v>23160</v>
      </c>
      <c r="Q7" s="30">
        <v>23160</v>
      </c>
      <c r="R7" s="64">
        <v>21134</v>
      </c>
      <c r="S7" s="31">
        <f>D7*R7</f>
        <v>21134</v>
      </c>
      <c r="T7" s="32" t="str">
        <f t="shared" ref="T7:T9" si="0">IF(ISNUMBER(R7), IF(R7&gt;Q7,"NEVYHOVUJE","VYHOVUJE")," ")</f>
        <v>VYHOVUJE</v>
      </c>
      <c r="U7" s="73"/>
      <c r="V7" s="73" t="s">
        <v>14</v>
      </c>
    </row>
    <row r="8" spans="1:22" ht="124.5" customHeight="1" x14ac:dyDescent="0.25">
      <c r="B8" s="33">
        <v>2</v>
      </c>
      <c r="C8" s="56" t="s">
        <v>36</v>
      </c>
      <c r="D8" s="35">
        <v>1</v>
      </c>
      <c r="E8" s="34" t="s">
        <v>29</v>
      </c>
      <c r="F8" s="59" t="s">
        <v>39</v>
      </c>
      <c r="G8" s="62" t="s">
        <v>43</v>
      </c>
      <c r="H8" s="74"/>
      <c r="I8" s="74"/>
      <c r="J8" s="74"/>
      <c r="K8" s="74"/>
      <c r="L8" s="74"/>
      <c r="M8" s="74"/>
      <c r="O8" s="77"/>
      <c r="P8" s="36">
        <f>D8*Q8</f>
        <v>24060</v>
      </c>
      <c r="Q8" s="30">
        <v>24060</v>
      </c>
      <c r="R8" s="65">
        <v>21945</v>
      </c>
      <c r="S8" s="37">
        <f>D8*R8</f>
        <v>21945</v>
      </c>
      <c r="T8" s="38" t="str">
        <f t="shared" si="0"/>
        <v>VYHOVUJE</v>
      </c>
      <c r="U8" s="74"/>
      <c r="V8" s="74"/>
    </row>
    <row r="9" spans="1:22" ht="99.75" customHeight="1" thickBot="1" x14ac:dyDescent="0.3">
      <c r="B9" s="39">
        <v>3</v>
      </c>
      <c r="C9" s="57" t="s">
        <v>37</v>
      </c>
      <c r="D9" s="41">
        <v>1</v>
      </c>
      <c r="E9" s="40" t="s">
        <v>29</v>
      </c>
      <c r="F9" s="60" t="s">
        <v>40</v>
      </c>
      <c r="G9" s="63" t="s">
        <v>41</v>
      </c>
      <c r="H9" s="75"/>
      <c r="I9" s="75"/>
      <c r="J9" s="75"/>
      <c r="K9" s="75"/>
      <c r="L9" s="75"/>
      <c r="M9" s="75"/>
      <c r="O9" s="78"/>
      <c r="P9" s="42">
        <f>D9*Q9</f>
        <v>4140</v>
      </c>
      <c r="Q9" s="43">
        <v>4140</v>
      </c>
      <c r="R9" s="66">
        <v>3780</v>
      </c>
      <c r="S9" s="52">
        <f>D9*R9</f>
        <v>3780</v>
      </c>
      <c r="T9" s="53" t="str">
        <f t="shared" si="0"/>
        <v>VYHOVUJE</v>
      </c>
      <c r="U9" s="75"/>
      <c r="V9" s="75"/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M10" s="5"/>
      <c r="O10" s="5"/>
      <c r="P10" s="5"/>
    </row>
    <row r="11" spans="1:22" ht="60.75" customHeight="1" thickTop="1" thickBot="1" x14ac:dyDescent="0.3">
      <c r="B11" s="80" t="s">
        <v>10</v>
      </c>
      <c r="C11" s="81"/>
      <c r="D11" s="81"/>
      <c r="E11" s="81"/>
      <c r="F11" s="81"/>
      <c r="G11" s="81"/>
      <c r="H11" s="44"/>
      <c r="I11" s="44"/>
      <c r="J11" s="44"/>
      <c r="K11" s="10"/>
      <c r="L11" s="10"/>
      <c r="M11" s="10"/>
      <c r="O11" s="45"/>
      <c r="P11" s="45"/>
      <c r="Q11" s="46" t="s">
        <v>11</v>
      </c>
      <c r="R11" s="82" t="s">
        <v>12</v>
      </c>
      <c r="S11" s="83"/>
      <c r="T11" s="84"/>
      <c r="U11" s="21"/>
      <c r="V11" s="47"/>
    </row>
    <row r="12" spans="1:22" ht="33" customHeight="1" thickTop="1" thickBot="1" x14ac:dyDescent="0.3">
      <c r="B12" s="67" t="s">
        <v>13</v>
      </c>
      <c r="C12" s="67"/>
      <c r="D12" s="67"/>
      <c r="E12" s="67"/>
      <c r="F12" s="67"/>
      <c r="G12" s="67"/>
      <c r="H12" s="48"/>
      <c r="K12" s="8"/>
      <c r="L12" s="8"/>
      <c r="M12" s="8"/>
      <c r="O12" s="49"/>
      <c r="P12" s="49"/>
      <c r="Q12" s="50">
        <f>SUM(P7:P9)</f>
        <v>51360</v>
      </c>
      <c r="R12" s="68">
        <f>SUM(S7:S9)</f>
        <v>46859</v>
      </c>
      <c r="S12" s="69"/>
      <c r="T12" s="70"/>
    </row>
    <row r="13" spans="1:22" ht="14.25" customHeight="1" thickTop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</sheetData>
  <sheetProtection algorithmName="SHA-512" hashValue="kyAH7TkpaWyqk3k13sq0PoPc/pfXeKe4SGLqBmmAUx+UwqV9DxpAQCOwpxxjEZnFXEN0z8yhWbHmbaC25YGa8A==" saltValue="DY24N5q/rWNY/5Q/5a9IrQ==" spinCount="100000" sheet="1" objects="1" scenarios="1"/>
  <mergeCells count="14">
    <mergeCell ref="U7:U9"/>
    <mergeCell ref="K7:K9"/>
    <mergeCell ref="V7:V9"/>
    <mergeCell ref="B11:G11"/>
    <mergeCell ref="R11:T11"/>
    <mergeCell ref="B12:G12"/>
    <mergeCell ref="R12:T12"/>
    <mergeCell ref="B1:D1"/>
    <mergeCell ref="H7:H9"/>
    <mergeCell ref="I7:I9"/>
    <mergeCell ref="J7:J9"/>
    <mergeCell ref="O7:O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T7:T9">
    <cfRule type="cellIs" dxfId="24" priority="107" operator="equal">
      <formula>"VYHOVUJE"</formula>
    </cfRule>
  </conditionalFormatting>
  <conditionalFormatting sqref="T7:T9">
    <cfRule type="cellIs" dxfId="23" priority="106" operator="equal">
      <formula>"NEVYHOVUJE"</formula>
    </cfRule>
  </conditionalFormatting>
  <conditionalFormatting sqref="R7:R9">
    <cfRule type="containsBlanks" dxfId="22" priority="105">
      <formula>LEN(TRIM(R7))=0</formula>
    </cfRule>
  </conditionalFormatting>
  <conditionalFormatting sqref="R7:R9">
    <cfRule type="notContainsBlanks" dxfId="21" priority="104">
      <formula>LEN(TRIM(R7))&gt;0</formula>
    </cfRule>
  </conditionalFormatting>
  <conditionalFormatting sqref="R7:R9">
    <cfRule type="notContainsBlanks" dxfId="20" priority="103">
      <formula>LEN(TRIM(R7))&gt;0</formula>
    </cfRule>
  </conditionalFormatting>
  <conditionalFormatting sqref="G7">
    <cfRule type="containsBlanks" dxfId="19" priority="87">
      <formula>LEN(TRIM(G7))=0</formula>
    </cfRule>
  </conditionalFormatting>
  <conditionalFormatting sqref="G7">
    <cfRule type="containsBlanks" dxfId="18" priority="86">
      <formula>LEN(TRIM(G7))=0</formula>
    </cfRule>
  </conditionalFormatting>
  <conditionalFormatting sqref="G7">
    <cfRule type="notContainsBlanks" dxfId="17" priority="85">
      <formula>LEN(TRIM(G7))&gt;0</formula>
    </cfRule>
  </conditionalFormatting>
  <conditionalFormatting sqref="G7">
    <cfRule type="notContainsBlanks" dxfId="16" priority="84">
      <formula>LEN(TRIM(G7))&gt;0</formula>
    </cfRule>
  </conditionalFormatting>
  <conditionalFormatting sqref="G7">
    <cfRule type="notContainsBlanks" dxfId="15" priority="83">
      <formula>LEN(TRIM(G7))&gt;0</formula>
    </cfRule>
  </conditionalFormatting>
  <conditionalFormatting sqref="G8">
    <cfRule type="containsBlanks" dxfId="14" priority="34">
      <formula>LEN(TRIM(G8))=0</formula>
    </cfRule>
  </conditionalFormatting>
  <conditionalFormatting sqref="G8">
    <cfRule type="notContainsBlanks" dxfId="13" priority="33">
      <formula>LEN(TRIM(G8))&gt;0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notContainsBlanks" dxfId="11" priority="31">
      <formula>LEN(TRIM(G8))&gt;0</formula>
    </cfRule>
  </conditionalFormatting>
  <conditionalFormatting sqref="G8">
    <cfRule type="containsBlanks" dxfId="10" priority="30">
      <formula>LEN(TRIM(G8))=0</formula>
    </cfRule>
  </conditionalFormatting>
  <conditionalFormatting sqref="G8">
    <cfRule type="notContainsBlanks" dxfId="9" priority="29">
      <formula>LEN(TRIM(G8))&gt;0</formula>
    </cfRule>
  </conditionalFormatting>
  <conditionalFormatting sqref="G8">
    <cfRule type="containsBlanks" dxfId="8" priority="28">
      <formula>LEN(TRIM(G8))=0</formula>
    </cfRule>
  </conditionalFormatting>
  <conditionalFormatting sqref="G8">
    <cfRule type="containsBlanks" dxfId="7" priority="27">
      <formula>LEN(TRIM(G8))=0</formula>
    </cfRule>
  </conditionalFormatting>
  <conditionalFormatting sqref="G8">
    <cfRule type="notContainsBlanks" dxfId="6" priority="26">
      <formula>LEN(TRIM(G8))&gt;0</formula>
    </cfRule>
  </conditionalFormatting>
  <conditionalFormatting sqref="G9">
    <cfRule type="containsBlanks" dxfId="5" priority="25">
      <formula>LEN(TRIM(G9))=0</formula>
    </cfRule>
  </conditionalFormatting>
  <conditionalFormatting sqref="G9">
    <cfRule type="containsBlanks" dxfId="4" priority="24">
      <formula>LEN(TRIM(G9))=0</formula>
    </cfRule>
  </conditionalFormatting>
  <conditionalFormatting sqref="G9">
    <cfRule type="notContainsBlanks" dxfId="3" priority="23">
      <formula>LEN(TRIM(G9))&gt;0</formula>
    </cfRule>
  </conditionalFormatting>
  <conditionalFormatting sqref="G9">
    <cfRule type="notContainsBlanks" dxfId="2" priority="22">
      <formula>LEN(TRIM(G9))&gt;0</formula>
    </cfRule>
  </conditionalFormatting>
  <conditionalFormatting sqref="G9">
    <cfRule type="notContainsBlanks" dxfId="1" priority="21">
      <formula>LEN(TRIM(G9))&gt;0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showInputMessage="1" showErrorMessage="1" sqref="I7" xr:uid="{000E000E-00E5-423B-8BAD-002E00DC0077}">
      <formula1>"ANO,NE"</formula1>
    </dataValidation>
    <dataValidation type="list" showInputMessage="1" showErrorMessage="1" sqref="E7:E9" xr:uid="{0013006C-008D-4110-BDF7-0050003600C4}">
      <formula1>"ks,bal,sada,"</formula1>
    </dataValidation>
    <dataValidation type="list" allowBlank="1" showInputMessage="1" showErrorMessage="1" sqref="V7" xr:uid="{00000000-0002-0000-0000-000000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technika'!Print_Area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lukas</cp:lastModifiedBy>
  <cp:revision>1</cp:revision>
  <cp:lastPrinted>2022-02-24T11:29:20Z</cp:lastPrinted>
  <dcterms:created xsi:type="dcterms:W3CDTF">2014-03-05T12:43:32Z</dcterms:created>
  <dcterms:modified xsi:type="dcterms:W3CDTF">2022-03-07T11:01:31Z</dcterms:modified>
</cp:coreProperties>
</file>